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.Adilkhan\Desktop\"/>
    </mc:Choice>
  </mc:AlternateContent>
  <bookViews>
    <workbookView xWindow="0" yWindow="0" windowWidth="28800" windowHeight="12435"/>
  </bookViews>
  <sheets>
    <sheet name="Т6-Материалы_2026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1" i="1"/>
  <c r="C22" i="1"/>
  <c r="C23" i="1"/>
  <c r="J28" i="1" l="1"/>
  <c r="F28" i="1"/>
  <c r="J27" i="1"/>
  <c r="F27" i="1"/>
  <c r="J26" i="1"/>
  <c r="F26" i="1"/>
  <c r="J25" i="1"/>
  <c r="F25" i="1"/>
  <c r="J24" i="1"/>
  <c r="F24" i="1"/>
  <c r="J23" i="1"/>
  <c r="F23" i="1"/>
  <c r="J22" i="1"/>
  <c r="F22" i="1"/>
  <c r="J21" i="1"/>
  <c r="F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F7" i="1" l="1"/>
</calcChain>
</file>

<file path=xl/sharedStrings.xml><?xml version="1.0" encoding="utf-8"?>
<sst xmlns="http://schemas.openxmlformats.org/spreadsheetml/2006/main" count="115" uniqueCount="43">
  <si>
    <t>№</t>
  </si>
  <si>
    <t>Наименование</t>
  </si>
  <si>
    <t>Единица измерения</t>
  </si>
  <si>
    <t>Количество</t>
  </si>
  <si>
    <t>Стоимость за единицу</t>
  </si>
  <si>
    <t>Общая стоимость, тенге (4×5)</t>
  </si>
  <si>
    <t xml:space="preserve">2026 (3-й год) всего </t>
  </si>
  <si>
    <t>Х</t>
  </si>
  <si>
    <t>шт</t>
  </si>
  <si>
    <t>уп</t>
  </si>
  <si>
    <t>упаковка</t>
  </si>
  <si>
    <t>+</t>
  </si>
  <si>
    <t xml:space="preserve">Условия оплаты </t>
  </si>
  <si>
    <t xml:space="preserve">Срок поставки </t>
  </si>
  <si>
    <t xml:space="preserve">Контакты </t>
  </si>
  <si>
    <t xml:space="preserve">100% оплата после поставки </t>
  </si>
  <si>
    <t>30-60 дней</t>
  </si>
  <si>
    <t xml:space="preserve">comm.offers@biosafety.kz </t>
  </si>
  <si>
    <t>Пробирка РР, 30х115 мм, 50 мл,коническая, градуированная, с закручивающейся крышкой, с маркировочной панелью, свободая от ДНК, РНаз, ДНаз и пирогенов, стерильная, max RCF 20000 g (Германия)</t>
  </si>
  <si>
    <t>ИФА набор для определения сальмонеллеза ID Screen® Avian Salmonella Indirect (Groups B and D)</t>
  </si>
  <si>
    <t>набор</t>
  </si>
  <si>
    <t>Набор одноканальных дозаторов 0,5 -10мкл, 2-20 мкл, 20-200 мкл,</t>
  </si>
  <si>
    <t>Коробки 112*55*55 мм Картон 250 гр с односторонней печатью, ламинация, новый нож + высечка, одна склейка</t>
  </si>
  <si>
    <t>штука</t>
  </si>
  <si>
    <t>Мясо-пептонный агар (400 мл.), артикул О100/400, ФБУН ГНЦ ПМБ</t>
  </si>
  <si>
    <t>Мясо-пептонный бульон готовый к применению (400 мл.), артикул О99/400, ФБУН ГНЦ ПМБ</t>
  </si>
  <si>
    <t>Инсталляция имеющегося у пользователя оборудования - секвенатора MinION, а также обучение пользователяВ стоимость входит: - Тренинг - ПО на 12 мес. - Контрольный набор, содержащий ДНК бактериофага Лямбда Control Expansion Pack (EXP-CTL001)- Набор реагентов для промывки проточной ячейки FlowCell Wash Kit (EXP-WSH004)- Проточная ячейка для секвенирования SpotON Flow Cell (R10.4.1) Single (FLO-MIN114)- Набор реагентов для PCR-free подготовки образцов для секвенирования Native Barcoding Kit 96 (Q20+) (SQK- NBD114.96)- Мастер микс Blunt/TA Ligase, 250 реакций, New England BioLabs, M0367L- Смесь для восстановления ДНК NEBNext® FFPE, 96 реакций, New England BioLabs, M6630L- Модуль NEBNext® Ultra™ II End Repair/dA-Tailing, 96 реакций, New England BioLabs, E7546S- Модуль NEBNext® Quick Ligation, 20 реакций, New England BioLabs, E6056S- Вода без нуклеаз, 100 мл, New England Biolabs, B1500L</t>
  </si>
  <si>
    <t>услуга</t>
  </si>
  <si>
    <t>Фильтр капсульный КФВг.П-100-К-60</t>
  </si>
  <si>
    <t>Фильтр капсульный МКМ.К+-020</t>
  </si>
  <si>
    <t>Хомут 1" (1-11⁄2") CLAMP Nylon 1</t>
  </si>
  <si>
    <t>Штуцер ПП CLAMP 1" в комплекте с прокладкой</t>
  </si>
  <si>
    <t>Прокладка CLAMP 1</t>
  </si>
  <si>
    <t>Корм для мышей</t>
  </si>
  <si>
    <t>Белые безлинейные мыши 18-20 г</t>
  </si>
  <si>
    <t>Спец корм для птиц</t>
  </si>
  <si>
    <t>Куры 3-6 месяцев</t>
  </si>
  <si>
    <t>Компьютер с процессором Intel Core i7, 3,2 ГГц, 32 ГБ ОЗУ, USB 2.0, USB 3.0, HDD 1 TB, Видеокарта 2gb, SSD 240GB Монитор, X-game, OF215LED-FP, 21.5", VA-матрица, VGA, HDMI, LED, 250 кд/м2, 5000000:1/1000:1, 6.5 мс, угол обзора(гор/верт)178/178, 1920*1080,Офисная программа Microsoft 365 Bus Std Retail All Lng SubPKL 1YR Onln CEE</t>
  </si>
  <si>
    <t>Сальмонелла-Шигелла агар, SS Agar 500 г</t>
  </si>
  <si>
    <t>Хромогенная среда
CHROMagar Salmonella для
выделения Salmonella-
Основа на 5000 мл
готовой среды из Набора
сред для выделения,
определения и подсчета
патогенных
микроорганизмов (174,5 г)
(CHROMagar (Франция))</t>
  </si>
  <si>
    <t>Система Minimate EVO TFF, для высоконадежного обмена буфера или концентрирования образцов объемом до 1 литра, Cytiva, OAPMPUNVВ комплект системы входят:• Насос Masterflex L/S с регулируемой скоростью и головкой насоса Easy-Load II• Перемешивающая пластина VWR• Резервуар объемом 500 мл с крышкой, с уплотнительным кольцом и фитингами• Поддон для сбора капель• Манометры• Регулируемые ножки поддона для сбора капель• Адаптер для подключения к сети 100–250 В переменного тока для насоса (вилка не меняет ток)• Адаптер питания, питание 100–240 В переменного тока,вход 12 В постоянного тока для перемешивающей пластиныКомплектация фитингов и деталей:1. Разъемы Luer-штекер (4 шт)2. Трехходовой клапан для резервуара (2 шт)3. Одноходовой клапан для крышки резервуара (2 шт)4. Разъем Luer-штекер-угловой штуцер для шланга 1/8 дюйма (4 шт)5. Разъем Luer-штекер Lock-штуцер для шланга 1/8 дюйма (3)6. Муфта Luer с наружным креплением (1)7. Luer-штуцер с наружным креплением (1/8 дюйма)8. Трубка PharMed (60 см)9. Магнитная мешалка (1)10. Подставка для капсул Minimate (1)11. Винт для капсул Minimate (1)12. Винтовой зажим для трубки (1)13. Грузило (1)14. Зажимы для трубок (8)</t>
  </si>
  <si>
    <t>комплект</t>
  </si>
  <si>
    <t>Капсула Minimate TFF, MWCO 100Kd, Материалы конструкции Фильтрующий материал: мембрана Omega (м-полиэфирсульфон), Корпус: полипропилен, армированный стекловолокном, Cytiva, OA100C12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</si>
</sst>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,##0.00\ _₽"/>
    <numFmt numFmtId="166" formatCode="#,##0\ _₽"/>
    <numFmt numFmtId="167" formatCode="_-* #,##0\ _₽_-;\-* #,##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4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66" fontId="6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/>
    <xf numFmtId="0" fontId="5" fillId="2" borderId="2" xfId="0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2" borderId="0" xfId="0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165" fontId="7" fillId="2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0" fillId="0" borderId="2" xfId="2" applyBorder="1" applyAlignment="1">
      <alignment horizontal="center" vertical="top"/>
    </xf>
    <xf numFmtId="0" fontId="13" fillId="2" borderId="2" xfId="0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49" fontId="15" fillId="4" borderId="2" xfId="3" applyNumberFormat="1" applyFont="1" applyFill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right" vertical="center"/>
    </xf>
    <xf numFmtId="167" fontId="13" fillId="2" borderId="2" xfId="3" applyNumberFormat="1" applyFont="1" applyFill="1" applyBorder="1" applyAlignment="1">
      <alignment horizontal="center" vertical="center" wrapText="1"/>
    </xf>
    <xf numFmtId="4" fontId="13" fillId="2" borderId="2" xfId="1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Финансовый" xfId="1" builtinId="3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oleukhan/Desktop/&#1043;&#1060;%20&#1057;&#1072;&#1083;&#1100;&#1084;&#1086;&#1085;&#1077;&#1083;&#1083;&#1077;&#1079;&#1072;/&#1057;&#1072;&#1083;&#1100;&#1084;&#1086;&#1085;&#1077;&#1083;&#1083;&#1077;&#1079;%202026/h/&#1087;&#1088;&#1080;&#1084;&#1077;&#1088;%20&#1089;&#1088;&#1072;&#1074;&#1085;&#1077;&#1085;&#1080;&#1103;%20&#1057;&#1072;&#1083;&#1084;&#1086;&#1085;&#1077;&#1083;&#1083;&#1072;%20&#1073;&#1102;&#1076;&#1078;&#1077;&#109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Зарплата и налог"/>
      <sheetName val="сравнение материалы"/>
      <sheetName val="Командировка"/>
      <sheetName val="НОС и ПУР"/>
    </sheetNames>
    <sheetDataSet>
      <sheetData sheetId="0"/>
      <sheetData sheetId="1"/>
      <sheetData sheetId="2">
        <row r="32">
          <cell r="L32" t="str">
            <v>кг</v>
          </cell>
        </row>
        <row r="33">
          <cell r="L33" t="str">
            <v>голов</v>
          </cell>
        </row>
        <row r="34">
          <cell r="L34" t="str">
            <v>кг</v>
          </cell>
        </row>
        <row r="35">
          <cell r="L35" t="str">
            <v>голов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.offers@biosafety.kz" TargetMode="External"/><Relationship Id="rId1" Type="http://schemas.openxmlformats.org/officeDocument/2006/relationships/hyperlink" Target="mailto:comm.offers@biosafety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view="pageBreakPreview" topLeftCell="A28" zoomScaleNormal="100" zoomScaleSheetLayoutView="100" workbookViewId="0">
      <selection activeCell="B37" sqref="B37"/>
    </sheetView>
  </sheetViews>
  <sheetFormatPr defaultRowHeight="16.5" x14ac:dyDescent="0.25"/>
  <cols>
    <col min="1" max="1" width="10.85546875" style="2" bestFit="1" customWidth="1"/>
    <col min="2" max="2" width="61.7109375" style="3" customWidth="1"/>
    <col min="3" max="3" width="12.7109375" style="4" customWidth="1"/>
    <col min="4" max="4" width="11.7109375" style="4" customWidth="1"/>
    <col min="5" max="5" width="15.85546875" style="5" customWidth="1"/>
    <col min="6" max="6" width="17.5703125" style="6" customWidth="1"/>
    <col min="7" max="8" width="26" style="4" customWidth="1"/>
    <col min="9" max="9" width="31.42578125" style="4" customWidth="1"/>
    <col min="10" max="10" width="11.85546875" style="7" hidden="1" customWidth="1"/>
    <col min="11" max="16384" width="9.140625" style="1"/>
  </cols>
  <sheetData>
    <row r="2" spans="1:10" ht="21.75" customHeight="1" x14ac:dyDescent="0.25"/>
    <row r="4" spans="1:10" ht="18.75" customHeight="1" x14ac:dyDescent="0.25">
      <c r="A4" s="65" t="s">
        <v>0</v>
      </c>
      <c r="B4" s="67" t="s">
        <v>1</v>
      </c>
      <c r="C4" s="68" t="s">
        <v>2</v>
      </c>
      <c r="D4" s="68" t="s">
        <v>3</v>
      </c>
      <c r="E4" s="68" t="s">
        <v>4</v>
      </c>
      <c r="F4" s="64" t="s">
        <v>5</v>
      </c>
      <c r="G4" s="52" t="s">
        <v>12</v>
      </c>
      <c r="H4" s="52" t="s">
        <v>13</v>
      </c>
      <c r="I4" s="52" t="s">
        <v>14</v>
      </c>
      <c r="J4" s="52" t="s">
        <v>14</v>
      </c>
    </row>
    <row r="5" spans="1:10" ht="63.75" customHeight="1" x14ac:dyDescent="0.25">
      <c r="A5" s="66"/>
      <c r="B5" s="67"/>
      <c r="C5" s="68"/>
      <c r="D5" s="68"/>
      <c r="E5" s="68"/>
      <c r="F5" s="64"/>
      <c r="G5" s="52"/>
      <c r="H5" s="52"/>
      <c r="I5" s="52"/>
      <c r="J5" s="52" t="s">
        <v>14</v>
      </c>
    </row>
    <row r="6" spans="1:10" x14ac:dyDescent="0.25">
      <c r="A6" s="8">
        <v>1</v>
      </c>
      <c r="B6" s="11">
        <v>2</v>
      </c>
      <c r="C6" s="10">
        <v>3</v>
      </c>
      <c r="D6" s="10">
        <v>4</v>
      </c>
      <c r="E6" s="10">
        <v>5</v>
      </c>
      <c r="F6" s="12">
        <v>6</v>
      </c>
      <c r="G6" s="13">
        <v>7</v>
      </c>
      <c r="H6" s="13"/>
      <c r="I6" s="14"/>
      <c r="J6" s="9"/>
    </row>
    <row r="7" spans="1:10" x14ac:dyDescent="0.25">
      <c r="A7" s="15"/>
      <c r="B7" s="16" t="s">
        <v>6</v>
      </c>
      <c r="C7" s="8"/>
      <c r="D7" s="8"/>
      <c r="E7" s="17" t="s">
        <v>7</v>
      </c>
      <c r="F7" s="18">
        <f>SUM(F8:F28)</f>
        <v>14765940</v>
      </c>
      <c r="G7" s="19"/>
      <c r="H7" s="19"/>
      <c r="I7" s="20"/>
      <c r="J7" s="9"/>
    </row>
    <row r="8" spans="1:10" ht="115.5" customHeight="1" x14ac:dyDescent="0.25">
      <c r="A8" s="21">
        <v>1</v>
      </c>
      <c r="B8" s="22" t="s">
        <v>18</v>
      </c>
      <c r="C8" s="26" t="s">
        <v>10</v>
      </c>
      <c r="D8" s="19">
        <v>20</v>
      </c>
      <c r="E8" s="24">
        <v>3175</v>
      </c>
      <c r="F8" s="23">
        <f t="shared" ref="F8" si="0">E8*D8</f>
        <v>63500</v>
      </c>
      <c r="G8" s="53" t="s">
        <v>15</v>
      </c>
      <c r="H8" s="53" t="s">
        <v>16</v>
      </c>
      <c r="I8" s="54" t="s">
        <v>17</v>
      </c>
      <c r="J8" s="25" t="e">
        <f>#REF!-D8</f>
        <v>#REF!</v>
      </c>
    </row>
    <row r="9" spans="1:10" ht="126" customHeight="1" x14ac:dyDescent="0.25">
      <c r="A9" s="21">
        <v>2</v>
      </c>
      <c r="B9" s="29" t="s">
        <v>19</v>
      </c>
      <c r="C9" s="55" t="s">
        <v>20</v>
      </c>
      <c r="D9" s="30">
        <v>1</v>
      </c>
      <c r="E9" s="56">
        <v>670000</v>
      </c>
      <c r="F9" s="23">
        <f>E9*D9</f>
        <v>670000</v>
      </c>
      <c r="G9" s="53" t="s">
        <v>15</v>
      </c>
      <c r="H9" s="53" t="s">
        <v>16</v>
      </c>
      <c r="I9" s="54" t="s">
        <v>17</v>
      </c>
      <c r="J9" s="25" t="e">
        <f>#REF!-D9</f>
        <v>#REF!</v>
      </c>
    </row>
    <row r="10" spans="1:10" ht="92.25" customHeight="1" x14ac:dyDescent="0.25">
      <c r="A10" s="21">
        <v>3</v>
      </c>
      <c r="B10" s="22" t="s">
        <v>21</v>
      </c>
      <c r="C10" s="55" t="s">
        <v>20</v>
      </c>
      <c r="D10" s="31">
        <v>1</v>
      </c>
      <c r="E10" s="33">
        <v>499000</v>
      </c>
      <c r="F10" s="23">
        <f t="shared" ref="F10:F28" si="1">E10*D10</f>
        <v>499000</v>
      </c>
      <c r="G10" s="53" t="s">
        <v>15</v>
      </c>
      <c r="H10" s="53" t="s">
        <v>16</v>
      </c>
      <c r="I10" s="54" t="s">
        <v>17</v>
      </c>
      <c r="J10" s="25" t="e">
        <f>#REF!-D10</f>
        <v>#REF!</v>
      </c>
    </row>
    <row r="11" spans="1:10" ht="93.75" customHeight="1" x14ac:dyDescent="0.25">
      <c r="A11" s="21">
        <v>4</v>
      </c>
      <c r="B11" s="29" t="s">
        <v>22</v>
      </c>
      <c r="C11" s="57" t="s">
        <v>23</v>
      </c>
      <c r="D11" s="31">
        <v>100</v>
      </c>
      <c r="E11" s="33">
        <v>1375</v>
      </c>
      <c r="F11" s="23">
        <f t="shared" si="1"/>
        <v>137500</v>
      </c>
      <c r="G11" s="53" t="s">
        <v>15</v>
      </c>
      <c r="H11" s="53" t="s">
        <v>16</v>
      </c>
      <c r="I11" s="54" t="s">
        <v>17</v>
      </c>
      <c r="J11" s="25" t="e">
        <f>#REF!-D11</f>
        <v>#REF!</v>
      </c>
    </row>
    <row r="12" spans="1:10" ht="99" customHeight="1" x14ac:dyDescent="0.25">
      <c r="A12" s="21">
        <v>5</v>
      </c>
      <c r="B12" s="58" t="s">
        <v>24</v>
      </c>
      <c r="C12" s="31" t="s">
        <v>9</v>
      </c>
      <c r="D12" s="31">
        <v>1</v>
      </c>
      <c r="E12" s="33">
        <v>55200</v>
      </c>
      <c r="F12" s="23">
        <f t="shared" si="1"/>
        <v>55200</v>
      </c>
      <c r="G12" s="53" t="s">
        <v>15</v>
      </c>
      <c r="H12" s="53" t="s">
        <v>16</v>
      </c>
      <c r="I12" s="54" t="s">
        <v>17</v>
      </c>
      <c r="J12" s="25" t="e">
        <f>#REF!-D12</f>
        <v>#REF!</v>
      </c>
    </row>
    <row r="13" spans="1:10" ht="95.25" customHeight="1" x14ac:dyDescent="0.25">
      <c r="A13" s="21">
        <v>6</v>
      </c>
      <c r="B13" s="29" t="s">
        <v>25</v>
      </c>
      <c r="C13" s="31" t="s">
        <v>9</v>
      </c>
      <c r="D13" s="34">
        <v>1</v>
      </c>
      <c r="E13" s="33">
        <v>53700</v>
      </c>
      <c r="F13" s="23">
        <f t="shared" si="1"/>
        <v>53700</v>
      </c>
      <c r="G13" s="53" t="s">
        <v>15</v>
      </c>
      <c r="H13" s="53" t="s">
        <v>16</v>
      </c>
      <c r="I13" s="54" t="s">
        <v>17</v>
      </c>
      <c r="J13" s="25" t="e">
        <f>#REF!-D13</f>
        <v>#REF!</v>
      </c>
    </row>
    <row r="14" spans="1:10" ht="409.5" customHeight="1" x14ac:dyDescent="0.25">
      <c r="A14" s="21">
        <v>7</v>
      </c>
      <c r="B14" s="29" t="s">
        <v>26</v>
      </c>
      <c r="C14" s="31" t="s">
        <v>27</v>
      </c>
      <c r="D14" s="31">
        <v>1</v>
      </c>
      <c r="E14" s="33">
        <v>4493000</v>
      </c>
      <c r="F14" s="23">
        <f t="shared" si="1"/>
        <v>4493000</v>
      </c>
      <c r="G14" s="53" t="s">
        <v>15</v>
      </c>
      <c r="H14" s="53" t="s">
        <v>16</v>
      </c>
      <c r="I14" s="54" t="s">
        <v>17</v>
      </c>
      <c r="J14" s="25" t="e">
        <f>#REF!-D14</f>
        <v>#REF!</v>
      </c>
    </row>
    <row r="15" spans="1:10" ht="115.5" customHeight="1" x14ac:dyDescent="0.25">
      <c r="A15" s="21">
        <v>8</v>
      </c>
      <c r="B15" s="29" t="s">
        <v>28</v>
      </c>
      <c r="C15" s="26" t="s">
        <v>8</v>
      </c>
      <c r="D15" s="32">
        <v>3</v>
      </c>
      <c r="E15" s="33">
        <v>94765</v>
      </c>
      <c r="F15" s="23">
        <f t="shared" si="1"/>
        <v>284295</v>
      </c>
      <c r="G15" s="53" t="s">
        <v>15</v>
      </c>
      <c r="H15" s="53" t="s">
        <v>16</v>
      </c>
      <c r="I15" s="54" t="s">
        <v>17</v>
      </c>
      <c r="J15" s="25" t="e">
        <f>#REF!-D15</f>
        <v>#REF!</v>
      </c>
    </row>
    <row r="16" spans="1:10" ht="115.5" customHeight="1" x14ac:dyDescent="0.25">
      <c r="A16" s="21">
        <v>9</v>
      </c>
      <c r="B16" s="29" t="s">
        <v>29</v>
      </c>
      <c r="C16" s="26" t="s">
        <v>8</v>
      </c>
      <c r="D16" s="32">
        <v>3</v>
      </c>
      <c r="E16" s="33">
        <v>62722</v>
      </c>
      <c r="F16" s="23">
        <f t="shared" si="1"/>
        <v>188166</v>
      </c>
      <c r="G16" s="53" t="s">
        <v>15</v>
      </c>
      <c r="H16" s="53" t="s">
        <v>16</v>
      </c>
      <c r="I16" s="54" t="s">
        <v>17</v>
      </c>
      <c r="J16" s="25" t="e">
        <f>#REF!-D16</f>
        <v>#REF!</v>
      </c>
    </row>
    <row r="17" spans="1:10" ht="87" customHeight="1" x14ac:dyDescent="0.25">
      <c r="A17" s="21">
        <v>10</v>
      </c>
      <c r="B17" s="29" t="s">
        <v>30</v>
      </c>
      <c r="C17" s="26" t="s">
        <v>9</v>
      </c>
      <c r="D17" s="26">
        <v>3</v>
      </c>
      <c r="E17" s="33">
        <v>19544</v>
      </c>
      <c r="F17" s="23">
        <f t="shared" si="1"/>
        <v>58632</v>
      </c>
      <c r="G17" s="53" t="s">
        <v>15</v>
      </c>
      <c r="H17" s="53" t="s">
        <v>16</v>
      </c>
      <c r="I17" s="54" t="s">
        <v>17</v>
      </c>
      <c r="J17" s="25" t="e">
        <f>#REF!-D17</f>
        <v>#REF!</v>
      </c>
    </row>
    <row r="18" spans="1:10" s="28" customFormat="1" ht="139.5" customHeight="1" x14ac:dyDescent="0.25">
      <c r="A18" s="21">
        <v>11</v>
      </c>
      <c r="B18" s="29" t="s">
        <v>31</v>
      </c>
      <c r="C18" s="26" t="s">
        <v>8</v>
      </c>
      <c r="D18" s="32">
        <v>3</v>
      </c>
      <c r="E18" s="33">
        <v>3636</v>
      </c>
      <c r="F18" s="23">
        <f t="shared" si="1"/>
        <v>10908</v>
      </c>
      <c r="G18" s="53" t="s">
        <v>15</v>
      </c>
      <c r="H18" s="53" t="s">
        <v>16</v>
      </c>
      <c r="I18" s="54" t="s">
        <v>17</v>
      </c>
      <c r="J18" s="25" t="e">
        <f>#REF!-D18</f>
        <v>#REF!</v>
      </c>
    </row>
    <row r="19" spans="1:10" ht="87" customHeight="1" x14ac:dyDescent="0.25">
      <c r="A19" s="21">
        <v>12</v>
      </c>
      <c r="B19" s="29" t="s">
        <v>32</v>
      </c>
      <c r="C19" s="26" t="s">
        <v>8</v>
      </c>
      <c r="D19" s="32">
        <v>3</v>
      </c>
      <c r="E19" s="33">
        <v>5113</v>
      </c>
      <c r="F19" s="23">
        <f t="shared" si="1"/>
        <v>15339</v>
      </c>
      <c r="G19" s="53" t="s">
        <v>15</v>
      </c>
      <c r="H19" s="53" t="s">
        <v>16</v>
      </c>
      <c r="I19" s="54" t="s">
        <v>17</v>
      </c>
      <c r="J19" s="25" t="e">
        <f>#REF!-D19</f>
        <v>#REF!</v>
      </c>
    </row>
    <row r="20" spans="1:10" ht="112.5" customHeight="1" x14ac:dyDescent="0.25">
      <c r="A20" s="21">
        <v>13</v>
      </c>
      <c r="B20" s="29" t="s">
        <v>33</v>
      </c>
      <c r="C20" s="27" t="str">
        <f>'[1]сравнение материалы'!L32</f>
        <v>кг</v>
      </c>
      <c r="D20" s="59">
        <v>120</v>
      </c>
      <c r="E20" s="61">
        <v>850</v>
      </c>
      <c r="F20" s="23">
        <f t="shared" si="1"/>
        <v>102000</v>
      </c>
      <c r="G20" s="53" t="s">
        <v>15</v>
      </c>
      <c r="H20" s="53" t="s">
        <v>16</v>
      </c>
      <c r="I20" s="54" t="s">
        <v>17</v>
      </c>
      <c r="J20" s="25" t="e">
        <f>#REF!-D20</f>
        <v>#REF!</v>
      </c>
    </row>
    <row r="21" spans="1:10" ht="112.5" customHeight="1" x14ac:dyDescent="0.25">
      <c r="A21" s="21">
        <v>14</v>
      </c>
      <c r="B21" s="29" t="s">
        <v>34</v>
      </c>
      <c r="C21" s="27" t="str">
        <f>'[1]сравнение материалы'!L33</f>
        <v>голов</v>
      </c>
      <c r="D21" s="55">
        <v>120</v>
      </c>
      <c r="E21" s="62">
        <v>2200</v>
      </c>
      <c r="F21" s="23">
        <f t="shared" si="1"/>
        <v>264000</v>
      </c>
      <c r="G21" s="53" t="s">
        <v>15</v>
      </c>
      <c r="H21" s="53" t="s">
        <v>16</v>
      </c>
      <c r="I21" s="54" t="s">
        <v>17</v>
      </c>
      <c r="J21" s="25" t="e">
        <f>#REF!-D21</f>
        <v>#REF!</v>
      </c>
    </row>
    <row r="22" spans="1:10" ht="112.5" customHeight="1" x14ac:dyDescent="0.25">
      <c r="A22" s="21">
        <v>15</v>
      </c>
      <c r="B22" s="29" t="s">
        <v>35</v>
      </c>
      <c r="C22" s="27" t="str">
        <f>'[1]сравнение материалы'!L34</f>
        <v>кг</v>
      </c>
      <c r="D22" s="60">
        <v>310</v>
      </c>
      <c r="E22" s="61">
        <v>850</v>
      </c>
      <c r="F22" s="23">
        <f t="shared" si="1"/>
        <v>263500</v>
      </c>
      <c r="G22" s="53" t="s">
        <v>15</v>
      </c>
      <c r="H22" s="53" t="s">
        <v>16</v>
      </c>
      <c r="I22" s="54" t="s">
        <v>17</v>
      </c>
      <c r="J22" s="25" t="e">
        <f>#REF!-D22</f>
        <v>#REF!</v>
      </c>
    </row>
    <row r="23" spans="1:10" ht="112.5" customHeight="1" x14ac:dyDescent="0.25">
      <c r="A23" s="21">
        <v>16</v>
      </c>
      <c r="B23" s="29" t="s">
        <v>36</v>
      </c>
      <c r="C23" s="27" t="str">
        <f>'[1]сравнение материалы'!L35</f>
        <v>голов</v>
      </c>
      <c r="D23" s="60">
        <v>120</v>
      </c>
      <c r="E23" s="63">
        <v>6500</v>
      </c>
      <c r="F23" s="32">
        <f t="shared" si="1"/>
        <v>780000</v>
      </c>
      <c r="G23" s="53" t="s">
        <v>15</v>
      </c>
      <c r="H23" s="53" t="s">
        <v>16</v>
      </c>
      <c r="I23" s="54" t="s">
        <v>17</v>
      </c>
      <c r="J23" s="9" t="e">
        <f>#REF!-D23</f>
        <v>#REF!</v>
      </c>
    </row>
    <row r="24" spans="1:10" ht="164.25" customHeight="1" x14ac:dyDescent="0.25">
      <c r="A24" s="21">
        <v>17</v>
      </c>
      <c r="B24" s="29" t="s">
        <v>37</v>
      </c>
      <c r="C24" s="27" t="s">
        <v>23</v>
      </c>
      <c r="D24" s="27">
        <v>1</v>
      </c>
      <c r="E24" s="26">
        <v>595200</v>
      </c>
      <c r="F24" s="32">
        <f t="shared" si="1"/>
        <v>595200</v>
      </c>
      <c r="G24" s="53" t="s">
        <v>15</v>
      </c>
      <c r="H24" s="53" t="s">
        <v>16</v>
      </c>
      <c r="I24" s="54" t="s">
        <v>17</v>
      </c>
      <c r="J24" s="9" t="e">
        <f>#REF!-D24</f>
        <v>#REF!</v>
      </c>
    </row>
    <row r="25" spans="1:10" ht="87" customHeight="1" x14ac:dyDescent="0.25">
      <c r="A25" s="21">
        <v>18</v>
      </c>
      <c r="B25" s="29" t="s">
        <v>38</v>
      </c>
      <c r="C25" s="27" t="s">
        <v>9</v>
      </c>
      <c r="D25" s="27">
        <v>1</v>
      </c>
      <c r="E25" s="26">
        <v>41600</v>
      </c>
      <c r="F25" s="32">
        <f t="shared" si="1"/>
        <v>41600</v>
      </c>
      <c r="G25" s="53" t="s">
        <v>15</v>
      </c>
      <c r="H25" s="53" t="s">
        <v>16</v>
      </c>
      <c r="I25" s="54" t="s">
        <v>17</v>
      </c>
      <c r="J25" s="9" t="e">
        <f>#REF!-D25</f>
        <v>#REF!</v>
      </c>
    </row>
    <row r="26" spans="1:10" ht="174.75" customHeight="1" x14ac:dyDescent="0.25">
      <c r="A26" s="21">
        <v>19</v>
      </c>
      <c r="B26" s="29" t="s">
        <v>39</v>
      </c>
      <c r="C26" s="27" t="s">
        <v>9</v>
      </c>
      <c r="D26" s="27">
        <v>1</v>
      </c>
      <c r="E26" s="26">
        <v>280800</v>
      </c>
      <c r="F26" s="32">
        <f t="shared" si="1"/>
        <v>280800</v>
      </c>
      <c r="G26" s="53" t="s">
        <v>15</v>
      </c>
      <c r="H26" s="53" t="s">
        <v>16</v>
      </c>
      <c r="I26" s="54" t="s">
        <v>17</v>
      </c>
      <c r="J26" s="9" t="e">
        <f>#REF!-D26</f>
        <v>#REF!</v>
      </c>
    </row>
    <row r="27" spans="1:10" ht="409.5" customHeight="1" x14ac:dyDescent="0.25">
      <c r="A27" s="21">
        <v>20</v>
      </c>
      <c r="B27" s="29" t="s">
        <v>40</v>
      </c>
      <c r="C27" s="27" t="s">
        <v>41</v>
      </c>
      <c r="D27" s="27">
        <v>1</v>
      </c>
      <c r="E27" s="26">
        <v>5550000</v>
      </c>
      <c r="F27" s="32">
        <f t="shared" si="1"/>
        <v>5550000</v>
      </c>
      <c r="G27" s="53" t="s">
        <v>15</v>
      </c>
      <c r="H27" s="53" t="s">
        <v>16</v>
      </c>
      <c r="I27" s="54" t="s">
        <v>17</v>
      </c>
      <c r="J27" s="9" t="e">
        <f>#REF!-D27</f>
        <v>#REF!</v>
      </c>
    </row>
    <row r="28" spans="1:10" ht="122.25" customHeight="1" x14ac:dyDescent="0.25">
      <c r="A28" s="21">
        <v>21</v>
      </c>
      <c r="B28" s="29" t="s">
        <v>42</v>
      </c>
      <c r="C28" s="27" t="s">
        <v>8</v>
      </c>
      <c r="D28" s="27">
        <v>1</v>
      </c>
      <c r="E28" s="26">
        <v>359600</v>
      </c>
      <c r="F28" s="32">
        <f t="shared" si="1"/>
        <v>359600</v>
      </c>
      <c r="G28" s="53" t="s">
        <v>15</v>
      </c>
      <c r="H28" s="53" t="s">
        <v>16</v>
      </c>
      <c r="I28" s="54" t="s">
        <v>17</v>
      </c>
      <c r="J28" s="9" t="e">
        <f>#REF!-D28</f>
        <v>#REF!</v>
      </c>
    </row>
    <row r="32" spans="1:10" x14ac:dyDescent="0.25">
      <c r="F32" s="4"/>
      <c r="G32" s="6"/>
      <c r="H32" s="6"/>
    </row>
    <row r="33" spans="1:10" s="35" customFormat="1" ht="19.5" customHeight="1" x14ac:dyDescent="0.35">
      <c r="A33" s="36"/>
      <c r="B33" s="36"/>
      <c r="C33" s="37"/>
    </row>
    <row r="34" spans="1:10" s="35" customFormat="1" ht="23.25" x14ac:dyDescent="0.35">
      <c r="A34" s="36"/>
      <c r="B34" s="36"/>
      <c r="C34" s="37"/>
    </row>
    <row r="35" spans="1:10" s="35" customFormat="1" ht="23.25" x14ac:dyDescent="0.35">
      <c r="A35" s="36"/>
      <c r="B35" s="36"/>
      <c r="C35" s="37"/>
    </row>
    <row r="36" spans="1:10" s="35" customFormat="1" ht="23.25" x14ac:dyDescent="0.35">
      <c r="A36" s="36"/>
      <c r="B36" s="36"/>
      <c r="C36" s="37"/>
    </row>
    <row r="37" spans="1:10" s="35" customFormat="1" ht="23.25" x14ac:dyDescent="0.35">
      <c r="A37" s="36"/>
      <c r="B37" s="36"/>
      <c r="C37" s="37"/>
    </row>
    <row r="38" spans="1:10" s="35" customFormat="1" ht="23.25" x14ac:dyDescent="0.3">
      <c r="A38" s="38"/>
      <c r="B38" s="38"/>
      <c r="C38" s="39"/>
      <c r="D38" s="40"/>
      <c r="E38" s="41"/>
      <c r="F38" s="41"/>
      <c r="G38" s="42"/>
      <c r="H38" s="42"/>
    </row>
    <row r="39" spans="1:10" s="35" customFormat="1" ht="20.25" x14ac:dyDescent="0.3">
      <c r="A39" s="43"/>
      <c r="B39" s="44"/>
      <c r="C39" s="41"/>
      <c r="D39" s="41"/>
      <c r="E39" s="45"/>
      <c r="F39" s="40"/>
      <c r="G39" s="41"/>
      <c r="H39" s="41"/>
      <c r="I39" s="41"/>
      <c r="J39" s="42"/>
    </row>
    <row r="43" spans="1:10" s="46" customFormat="1" x14ac:dyDescent="0.25">
      <c r="A43" s="2"/>
      <c r="B43" s="3"/>
      <c r="C43" s="4"/>
      <c r="D43" s="4"/>
      <c r="E43" s="5"/>
      <c r="F43" s="6"/>
      <c r="G43" s="4"/>
      <c r="H43" s="4"/>
      <c r="I43" s="4"/>
      <c r="J43" s="7"/>
    </row>
    <row r="44" spans="1:10" s="46" customFormat="1" x14ac:dyDescent="0.25">
      <c r="A44" s="2"/>
      <c r="B44" s="3" t="s">
        <v>11</v>
      </c>
      <c r="C44" s="47"/>
      <c r="D44" s="4"/>
      <c r="E44" s="5"/>
      <c r="F44" s="6"/>
      <c r="G44" s="4"/>
      <c r="H44" s="4"/>
      <c r="I44" s="4"/>
      <c r="J44" s="7"/>
    </row>
    <row r="45" spans="1:10" s="46" customFormat="1" x14ac:dyDescent="0.25">
      <c r="A45" s="2"/>
      <c r="B45" s="3"/>
      <c r="C45" s="48"/>
      <c r="D45" s="4"/>
      <c r="E45" s="49"/>
      <c r="F45" s="6"/>
      <c r="G45" s="4"/>
      <c r="H45" s="4"/>
      <c r="I45" s="4"/>
      <c r="J45" s="7"/>
    </row>
    <row r="46" spans="1:10" s="46" customFormat="1" x14ac:dyDescent="0.25">
      <c r="A46" s="2"/>
      <c r="B46" s="3"/>
      <c r="C46" s="48"/>
      <c r="D46" s="4"/>
      <c r="E46" s="49"/>
      <c r="F46" s="6"/>
      <c r="G46" s="4"/>
      <c r="H46" s="4"/>
      <c r="I46" s="4"/>
      <c r="J46" s="7"/>
    </row>
    <row r="47" spans="1:10" s="46" customFormat="1" x14ac:dyDescent="0.25">
      <c r="A47" s="2"/>
      <c r="B47" s="3"/>
      <c r="C47" s="48"/>
      <c r="D47" s="4"/>
      <c r="E47" s="49"/>
      <c r="F47" s="6"/>
      <c r="G47" s="4"/>
      <c r="H47" s="4"/>
      <c r="I47" s="4"/>
      <c r="J47" s="7"/>
    </row>
    <row r="48" spans="1:10" s="46" customFormat="1" x14ac:dyDescent="0.25">
      <c r="A48" s="2"/>
      <c r="B48" s="3"/>
      <c r="C48" s="47"/>
      <c r="D48" s="4"/>
      <c r="E48" s="5"/>
      <c r="F48" s="6"/>
      <c r="G48" s="4"/>
      <c r="H48" s="4"/>
      <c r="I48" s="4"/>
      <c r="J48" s="7"/>
    </row>
    <row r="49" spans="1:10" s="46" customFormat="1" x14ac:dyDescent="0.25">
      <c r="A49" s="2"/>
      <c r="B49" s="3"/>
      <c r="C49" s="50"/>
      <c r="D49" s="4"/>
      <c r="E49" s="5"/>
      <c r="F49" s="6"/>
      <c r="G49" s="4"/>
      <c r="H49" s="4"/>
      <c r="I49" s="4"/>
      <c r="J49" s="7"/>
    </row>
    <row r="50" spans="1:10" s="46" customFormat="1" x14ac:dyDescent="0.25">
      <c r="A50" s="2"/>
      <c r="B50" s="3"/>
      <c r="C50" s="51"/>
      <c r="D50" s="4"/>
      <c r="E50" s="5"/>
      <c r="F50" s="6"/>
      <c r="G50" s="4"/>
      <c r="H50" s="4"/>
      <c r="I50" s="4"/>
      <c r="J50" s="7"/>
    </row>
  </sheetData>
  <mergeCells count="6">
    <mergeCell ref="F4:F5"/>
    <mergeCell ref="A4:A5"/>
    <mergeCell ref="B4:B5"/>
    <mergeCell ref="C4:C5"/>
    <mergeCell ref="D4:D5"/>
    <mergeCell ref="E4:E5"/>
  </mergeCells>
  <hyperlinks>
    <hyperlink ref="I8" r:id="rId1"/>
    <hyperlink ref="I9:I28" r:id="rId2" display="comm.offers@biosafety.kz "/>
  </hyperlinks>
  <pageMargins left="0.17" right="0.19" top="0.75" bottom="0.75" header="0.3" footer="0.3"/>
  <pageSetup paperSize="9" scale="51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Т6-Материалы_2026 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Meruert Shukenova</dc:creator>
  <cp:lastModifiedBy>Nazim Adilkhan</cp:lastModifiedBy>
  <dcterms:created xsi:type="dcterms:W3CDTF">2026-02-17T10:21:36Z</dcterms:created>
  <dcterms:modified xsi:type="dcterms:W3CDTF">2026-03-16T04:57:51Z</dcterms:modified>
</cp:coreProperties>
</file>